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Mi unidad\Sistema de Gestion de la Calidad - BCS\B)SGC\7 Resultados del sistema\Seguimiento al SGC-Indicadores\Soporte\2023\"/>
    </mc:Choice>
  </mc:AlternateContent>
  <xr:revisionPtr revIDLastSave="0" documentId="13_ncr:1_{9BE31D51-1370-4FEC-AB7A-30885624EC07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Proceso de Apoyo" sheetId="9" r:id="rId1"/>
  </sheets>
  <definedNames>
    <definedName name="_xlnm.Print_Titles" localSheetId="0">'Proceso de Apoyo'!$1:$3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I20" i="9"/>
  <c r="J20" i="9"/>
  <c r="L20" i="9"/>
  <c r="M20" i="9"/>
  <c r="N20" i="9"/>
  <c r="O20" i="9"/>
  <c r="P20" i="9"/>
  <c r="Q20" i="9"/>
  <c r="R20" i="9"/>
  <c r="S20" i="9"/>
  <c r="T19" i="9"/>
  <c r="K20" i="9"/>
  <c r="T14" i="9"/>
  <c r="T16" i="9"/>
  <c r="T27" i="9"/>
  <c r="T24" i="9"/>
  <c r="J10" i="9"/>
  <c r="K10" i="9"/>
  <c r="L10" i="9"/>
  <c r="M10" i="9"/>
  <c r="N10" i="9"/>
  <c r="P10" i="9" l="1"/>
  <c r="S10" i="9"/>
  <c r="Q10" i="9"/>
  <c r="R10" i="9" l="1"/>
  <c r="T9" i="9" s="1"/>
</calcChain>
</file>

<file path=xl/sharedStrings.xml><?xml version="1.0" encoding="utf-8"?>
<sst xmlns="http://schemas.openxmlformats.org/spreadsheetml/2006/main" count="78" uniqueCount="70">
  <si>
    <t>INSTITUTO NACIONAL ELECTORAL
SISTEMA DE GESTIÓN DE LA CALIDAD
BAJA CALIFORNIA SUR</t>
  </si>
  <si>
    <t>Versión:0</t>
  </si>
  <si>
    <t>TABLERO DE CONTROL DE PROCESOS DE APOYO DEL SISTEMA DE GESTIÓN DE LA CALIDAD</t>
  </si>
  <si>
    <t>Número</t>
  </si>
  <si>
    <t xml:space="preserve">PROCESOS DE APOYO E INDICADORES </t>
  </si>
  <si>
    <t>% AVANCE REGISTRADO</t>
  </si>
  <si>
    <t>DESCRIPCIÓN</t>
  </si>
  <si>
    <t>MEDICIÓN</t>
  </si>
  <si>
    <t>CAP 2023</t>
  </si>
  <si>
    <t>CAI 2023</t>
  </si>
  <si>
    <t xml:space="preserve">Proceso </t>
  </si>
  <si>
    <t>Indicador</t>
  </si>
  <si>
    <t>Cálculo</t>
  </si>
  <si>
    <t xml:space="preserve">Periodo </t>
  </si>
  <si>
    <t>Estimado</t>
  </si>
  <si>
    <t>Nominativo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</si>
  <si>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</si>
  <si>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</si>
  <si>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</si>
  <si>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</si>
  <si>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</si>
  <si>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</si>
  <si>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</si>
  <si>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</si>
  <si>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</si>
  <si>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</si>
  <si>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</si>
  <si>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</si>
  <si>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Reclutamiento y Selección</t>
  </si>
  <si>
    <t xml:space="preserve">Permanencia de personal </t>
  </si>
  <si>
    <t>((Plantilla de personal autorizado de MAC-Vacantes generadas)/Plantilla de personal autorizado de MAC) * 100</t>
  </si>
  <si>
    <t>Plantilla de personal autorizado MAC</t>
  </si>
  <si>
    <t>Total de vacantes generadas</t>
  </si>
  <si>
    <t xml:space="preserve">Por campaña </t>
  </si>
  <si>
    <t>Distrito 01</t>
  </si>
  <si>
    <t>Distrito 02</t>
  </si>
  <si>
    <t>Capacitación</t>
  </si>
  <si>
    <t>Capacitación efectiva</t>
  </si>
  <si>
    <t>(Participantes efectivos en el curso/Participantes inscritos al curso) * 100</t>
  </si>
  <si>
    <t>Participantes inscritos al curso</t>
  </si>
  <si>
    <t>Participantes efectivos en el curso</t>
  </si>
  <si>
    <t xml:space="preserve">Aprovechamiento </t>
  </si>
  <si>
    <t>(Sumatoria de calificaciones obtenidas/Participantes efectivos en el curso)</t>
  </si>
  <si>
    <t>80 pts</t>
  </si>
  <si>
    <t>Sumatoria de calificaciones obtenida</t>
  </si>
  <si>
    <t>Desempeño del Personal</t>
  </si>
  <si>
    <t>Promedio de evaluación de desempeño</t>
  </si>
  <si>
    <t>(Sumatoria de evaluaciones de la plantilla/Número de distritos) * 10</t>
  </si>
  <si>
    <t>Numero de Distritos</t>
  </si>
  <si>
    <t>Sumatoria de evaluaciones de la plantilla</t>
  </si>
  <si>
    <t>Soporte Técnico</t>
  </si>
  <si>
    <t>Efectividad de atención</t>
  </si>
  <si>
    <t>(Solicitudes atendidas/Casos levantados) * 100</t>
  </si>
  <si>
    <t>Casos CAU levantados</t>
  </si>
  <si>
    <t>Por campaña</t>
  </si>
  <si>
    <t>Solicitudes atendidas</t>
  </si>
  <si>
    <t>Suministro de bienes y servicios</t>
  </si>
  <si>
    <t>Solicitudes efectivas</t>
  </si>
  <si>
    <t>(Solicitudes atendidas/Solicitudes presentadas) * 100</t>
  </si>
  <si>
    <t>Solicitudes presentadas</t>
  </si>
  <si>
    <t>Mensual</t>
  </si>
  <si>
    <t xml:space="preserve">Semaforización </t>
  </si>
  <si>
    <t xml:space="preserve">Valor que requiere atención y justificación en el apartado de observaciones </t>
  </si>
  <si>
    <t>Valor suficiente</t>
  </si>
  <si>
    <t>Valor esperado</t>
  </si>
  <si>
    <t xml:space="preserve">CUADRO DE OBSERVACIONES </t>
  </si>
  <si>
    <t>Descripción</t>
  </si>
  <si>
    <t xml:space="preserve">No conformidad </t>
  </si>
  <si>
    <t>Para el Proceso de Capacitación se resgistra información del último curso acreditado "Lenguaje de Señas Mexicanas", Resultados finales expedidos en el mes de Enero 2023.</t>
  </si>
  <si>
    <t>Para el Proceso de Desempeño del personal, este se lleva a cabo de manera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</si>
</sst>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2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3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sz val="18"/>
      <color theme="0"/>
      <name val="Arial"/>
      <family val="2"/>
    </font>
    <font>
      <b/>
      <sz val="8"/>
      <color theme="3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/>
      <right/>
      <top style="double">
        <color rgb="FFB2B2B2"/>
      </top>
      <bottom/>
      <diagonal/>
    </border>
    <border>
      <left/>
      <right style="double">
        <color rgb="FFB2B2B2"/>
      </right>
      <top style="double">
        <color rgb="FFB2B2B2"/>
      </top>
      <bottom/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3" borderId="0" applyFon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8" fillId="4" borderId="1" xfId="2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top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164" fontId="21" fillId="0" borderId="1" xfId="3" applyNumberFormat="1" applyFont="1" applyFill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" fontId="23" fillId="4" borderId="1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4" borderId="4" xfId="2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" fontId="23" fillId="4" borderId="4" xfId="3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8" borderId="1" xfId="3" applyNumberFormat="1" applyFont="1" applyFill="1" applyBorder="1" applyAlignment="1">
      <alignment horizontal="center" vertical="center"/>
    </xf>
    <xf numFmtId="0" fontId="6" fillId="8" borderId="4" xfId="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 textRotation="90"/>
    </xf>
    <xf numFmtId="0" fontId="20" fillId="2" borderId="3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1" fontId="26" fillId="4" borderId="15" xfId="6" applyNumberFormat="1" applyFont="1" applyFill="1" applyBorder="1" applyAlignment="1">
      <alignment horizontal="center" vertical="center" wrapText="1"/>
    </xf>
    <xf numFmtId="1" fontId="26" fillId="4" borderId="16" xfId="6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164" fontId="26" fillId="4" borderId="15" xfId="6" applyNumberFormat="1" applyFont="1" applyFill="1" applyBorder="1" applyAlignment="1">
      <alignment horizontal="center" vertical="center" wrapText="1"/>
    </xf>
    <xf numFmtId="164" fontId="26" fillId="4" borderId="16" xfId="6" applyNumberFormat="1" applyFont="1" applyFill="1" applyBorder="1" applyAlignment="1">
      <alignment horizontal="center" vertical="center" wrapText="1"/>
    </xf>
    <xf numFmtId="9" fontId="25" fillId="0" borderId="9" xfId="2" applyNumberFormat="1" applyFont="1" applyFill="1" applyBorder="1" applyAlignment="1">
      <alignment horizontal="center" vertical="center"/>
    </xf>
    <xf numFmtId="9" fontId="25" fillId="0" borderId="0" xfId="2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4" borderId="4" xfId="3" applyNumberFormat="1" applyFont="1" applyFill="1" applyBorder="1" applyAlignment="1">
      <alignment horizontal="center" vertical="center"/>
    </xf>
    <xf numFmtId="0" fontId="14" fillId="4" borderId="5" xfId="3" applyNumberFormat="1" applyFont="1" applyFill="1" applyBorder="1" applyAlignment="1">
      <alignment horizontal="center" vertical="center"/>
    </xf>
    <xf numFmtId="0" fontId="14" fillId="4" borderId="6" xfId="3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/>
    </xf>
  </cellXfs>
  <cellStyles count="8">
    <cellStyle name="FONS" xfId="4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1" xr:uid="{00000000-0005-0000-0000-000004000000}"/>
    <cellStyle name="Normal 3" xfId="7" xr:uid="{00000000-0005-0000-0000-000005000000}"/>
    <cellStyle name="Porcentaje" xfId="3" builtinId="5"/>
    <cellStyle name="Porcentaje 2" xfId="6" xr:uid="{00000000-0005-0000-0000-000007000000}"/>
  </cellStyles>
  <dxfs count="16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93366"/>
      <color rgb="FF950054"/>
      <color rgb="FFE98BD7"/>
      <color rgb="FFD5007F"/>
      <color rgb="FF972958"/>
      <color rgb="FFFAE2F5"/>
      <color rgb="FFFF69C2"/>
      <color rgb="FFB8006E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29935</xdr:rowOff>
    </xdr:from>
    <xdr:to>
      <xdr:col>1</xdr:col>
      <xdr:colOff>1098246</xdr:colOff>
      <xdr:row>1</xdr:row>
      <xdr:rowOff>8164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29935"/>
          <a:ext cx="1394882" cy="48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view="pageBreakPreview" zoomScaleNormal="100" zoomScaleSheetLayoutView="100" workbookViewId="0">
      <selection activeCell="N25" sqref="N25"/>
    </sheetView>
  </sheetViews>
  <sheetFormatPr baseColWidth="10" defaultColWidth="11.42578125" defaultRowHeight="30" customHeight="1" x14ac:dyDescent="0.2"/>
  <cols>
    <col min="1" max="1" width="8.85546875" style="1" customWidth="1"/>
    <col min="2" max="2" width="31.7109375" style="1" customWidth="1"/>
    <col min="3" max="3" width="31.5703125" style="1" customWidth="1"/>
    <col min="4" max="4" width="21.7109375" style="1" customWidth="1"/>
    <col min="5" max="5" width="13.42578125" style="1" bestFit="1" customWidth="1"/>
    <col min="6" max="6" width="10.28515625" style="1" bestFit="1" customWidth="1"/>
    <col min="7" max="15" width="13.85546875" style="1" customWidth="1"/>
    <col min="16" max="19" width="11.140625" style="1" customWidth="1"/>
    <col min="20" max="20" width="23.5703125" style="1" customWidth="1"/>
    <col min="21" max="16384" width="11.42578125" style="1"/>
  </cols>
  <sheetData>
    <row r="1" spans="1:20" ht="40.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40" t="s">
        <v>1</v>
      </c>
    </row>
    <row r="3" spans="1:20" ht="5.25" customHeight="1" x14ac:dyDescent="0.2">
      <c r="A3" s="1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30" customHeight="1" x14ac:dyDescent="0.2">
      <c r="A4" s="52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/>
    </row>
    <row r="5" spans="1:20" ht="5.25" customHeight="1" x14ac:dyDescent="0.2"/>
    <row r="6" spans="1:20" ht="18" customHeight="1" x14ac:dyDescent="0.2">
      <c r="A6" s="59" t="s">
        <v>3</v>
      </c>
      <c r="B6" s="56" t="s">
        <v>4</v>
      </c>
      <c r="C6" s="57"/>
      <c r="D6" s="57"/>
      <c r="E6" s="57"/>
      <c r="F6" s="57"/>
      <c r="G6" s="58"/>
      <c r="H6" s="28"/>
      <c r="I6" s="28"/>
      <c r="J6" s="28"/>
      <c r="K6" s="28"/>
      <c r="L6" s="28"/>
      <c r="M6" s="28"/>
      <c r="N6" s="28"/>
      <c r="O6" s="28"/>
      <c r="P6" s="64"/>
      <c r="Q6" s="65"/>
      <c r="R6" s="65"/>
      <c r="S6" s="65"/>
      <c r="T6" s="55" t="s">
        <v>5</v>
      </c>
    </row>
    <row r="7" spans="1:20" ht="15.75" x14ac:dyDescent="0.2">
      <c r="A7" s="60"/>
      <c r="B7" s="56" t="s">
        <v>6</v>
      </c>
      <c r="C7" s="58"/>
      <c r="D7" s="56" t="s">
        <v>7</v>
      </c>
      <c r="E7" s="57"/>
      <c r="F7" s="57"/>
      <c r="G7" s="58"/>
      <c r="H7" s="66" t="s">
        <v>8</v>
      </c>
      <c r="I7" s="67"/>
      <c r="J7" s="67"/>
      <c r="K7" s="67"/>
      <c r="L7" s="67"/>
      <c r="M7" s="67"/>
      <c r="N7" s="67"/>
      <c r="O7" s="68"/>
      <c r="P7" s="62" t="s">
        <v>9</v>
      </c>
      <c r="Q7" s="63"/>
      <c r="R7" s="63"/>
      <c r="S7" s="63"/>
      <c r="T7" s="55"/>
    </row>
    <row r="8" spans="1:20" s="2" customFormat="1" ht="15" customHeight="1" thickBot="1" x14ac:dyDescent="0.25">
      <c r="A8" s="61"/>
      <c r="B8" s="4" t="s">
        <v>10</v>
      </c>
      <c r="C8" s="4" t="s">
        <v>11</v>
      </c>
      <c r="D8" s="4" t="s">
        <v>12</v>
      </c>
      <c r="E8" s="15" t="s">
        <v>13</v>
      </c>
      <c r="F8" s="15" t="s">
        <v>14</v>
      </c>
      <c r="G8" s="15" t="s">
        <v>15</v>
      </c>
      <c r="H8" s="22" t="s">
        <v>16</v>
      </c>
      <c r="I8" s="22" t="s">
        <v>17</v>
      </c>
      <c r="J8" s="22" t="s">
        <v>18</v>
      </c>
      <c r="K8" s="22" t="s">
        <v>19</v>
      </c>
      <c r="L8" s="22" t="s">
        <v>20</v>
      </c>
      <c r="M8" s="22" t="s">
        <v>21</v>
      </c>
      <c r="N8" s="22" t="s">
        <v>22</v>
      </c>
      <c r="O8" s="22" t="s">
        <v>23</v>
      </c>
      <c r="P8" s="22" t="s">
        <v>24</v>
      </c>
      <c r="Q8" s="22" t="s">
        <v>25</v>
      </c>
      <c r="R8" s="22" t="s">
        <v>26</v>
      </c>
      <c r="S8" s="31" t="s">
        <v>27</v>
      </c>
      <c r="T8" s="55"/>
    </row>
    <row r="9" spans="1:20" s="2" customFormat="1" ht="13.9" customHeight="1" thickTop="1" x14ac:dyDescent="0.2">
      <c r="A9" s="47">
        <v>1</v>
      </c>
      <c r="B9" s="44" t="s">
        <v>28</v>
      </c>
      <c r="C9" s="92" t="s">
        <v>29</v>
      </c>
      <c r="D9" s="89" t="s">
        <v>30</v>
      </c>
      <c r="E9" s="72" t="s">
        <v>31</v>
      </c>
      <c r="F9" s="73"/>
      <c r="G9" s="74"/>
      <c r="H9" s="27">
        <v>43</v>
      </c>
      <c r="I9" s="27">
        <v>43</v>
      </c>
      <c r="J9" s="27">
        <v>43</v>
      </c>
      <c r="K9" s="27">
        <v>43</v>
      </c>
      <c r="L9" s="27">
        <v>43</v>
      </c>
      <c r="M9" s="27">
        <v>43</v>
      </c>
      <c r="N9" s="27">
        <v>43</v>
      </c>
      <c r="O9" s="27"/>
      <c r="P9" s="7"/>
      <c r="Q9" s="7"/>
      <c r="R9" s="7"/>
      <c r="S9" s="32"/>
      <c r="T9" s="75">
        <f>IFERROR((SUM(H9:S9)-SUM(H10:S10))/SUM(H9:S9),0)</f>
        <v>0.99003322259136217</v>
      </c>
    </row>
    <row r="10" spans="1:20" s="2" customFormat="1" ht="13.15" customHeight="1" x14ac:dyDescent="0.2">
      <c r="A10" s="91"/>
      <c r="B10" s="45"/>
      <c r="C10" s="93"/>
      <c r="D10" s="90"/>
      <c r="E10" s="81" t="s">
        <v>32</v>
      </c>
      <c r="F10" s="82"/>
      <c r="G10" s="83"/>
      <c r="H10" s="23">
        <v>0</v>
      </c>
      <c r="I10" s="23">
        <v>0</v>
      </c>
      <c r="J10" s="23">
        <f t="shared" ref="J10:S10" si="0">SUM(J11:J12)</f>
        <v>2</v>
      </c>
      <c r="K10" s="23">
        <f t="shared" si="0"/>
        <v>0</v>
      </c>
      <c r="L10" s="23">
        <f t="shared" si="0"/>
        <v>0</v>
      </c>
      <c r="M10" s="23">
        <f t="shared" si="0"/>
        <v>1</v>
      </c>
      <c r="N10" s="23">
        <f t="shared" si="0"/>
        <v>0</v>
      </c>
      <c r="O10" s="23">
        <v>0</v>
      </c>
      <c r="P10" s="23">
        <f t="shared" si="0"/>
        <v>0</v>
      </c>
      <c r="Q10" s="23">
        <f t="shared" si="0"/>
        <v>0</v>
      </c>
      <c r="R10" s="23">
        <f t="shared" si="0"/>
        <v>0</v>
      </c>
      <c r="S10" s="33">
        <f t="shared" si="0"/>
        <v>0</v>
      </c>
      <c r="T10" s="76"/>
    </row>
    <row r="11" spans="1:20" s="2" customFormat="1" ht="13.9" customHeight="1" x14ac:dyDescent="0.2">
      <c r="A11" s="91"/>
      <c r="B11" s="45"/>
      <c r="C11" s="93"/>
      <c r="D11" s="90"/>
      <c r="E11" s="79" t="s">
        <v>33</v>
      </c>
      <c r="F11" s="77">
        <v>0.9</v>
      </c>
      <c r="G11" s="19" t="s">
        <v>34</v>
      </c>
      <c r="H11" s="38">
        <v>0</v>
      </c>
      <c r="I11" s="38">
        <v>0</v>
      </c>
      <c r="J11" s="38">
        <v>1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9">
        <v>0</v>
      </c>
      <c r="T11" s="76"/>
    </row>
    <row r="12" spans="1:20" s="2" customFormat="1" ht="13.9" customHeight="1" x14ac:dyDescent="0.2">
      <c r="A12" s="91"/>
      <c r="B12" s="45"/>
      <c r="C12" s="93"/>
      <c r="D12" s="90"/>
      <c r="E12" s="80"/>
      <c r="F12" s="78"/>
      <c r="G12" s="19" t="s">
        <v>35</v>
      </c>
      <c r="H12" s="38">
        <v>0</v>
      </c>
      <c r="I12" s="38">
        <v>0</v>
      </c>
      <c r="J12" s="38">
        <v>1</v>
      </c>
      <c r="K12" s="38">
        <v>0</v>
      </c>
      <c r="L12" s="38">
        <v>0</v>
      </c>
      <c r="M12" s="38">
        <v>1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9">
        <v>0</v>
      </c>
      <c r="T12" s="76"/>
    </row>
    <row r="13" spans="1:20" s="3" customFormat="1" ht="14.25" customHeight="1" thickBot="1" x14ac:dyDescent="0.25">
      <c r="A13" s="84"/>
      <c r="B13" s="85"/>
      <c r="C13" s="85"/>
      <c r="D13" s="85"/>
      <c r="E13" s="85"/>
      <c r="F13" s="85"/>
      <c r="G13" s="85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35"/>
    </row>
    <row r="14" spans="1:20" s="3" customFormat="1" ht="13.9" customHeight="1" thickTop="1" x14ac:dyDescent="0.2">
      <c r="A14" s="101">
        <v>4370</v>
      </c>
      <c r="B14" s="44" t="s">
        <v>36</v>
      </c>
      <c r="C14" s="87" t="s">
        <v>37</v>
      </c>
      <c r="D14" s="119" t="s">
        <v>38</v>
      </c>
      <c r="E14" s="106" t="s">
        <v>39</v>
      </c>
      <c r="F14" s="107"/>
      <c r="G14" s="108"/>
      <c r="H14" s="7">
        <v>47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32">
        <v>0</v>
      </c>
      <c r="T14" s="75">
        <f>IFERROR(SUM(H15:S15)/SUM(H14:S14),0)</f>
        <v>1</v>
      </c>
    </row>
    <row r="15" spans="1:20" s="3" customFormat="1" ht="34.5" thickBot="1" x14ac:dyDescent="0.25">
      <c r="A15" s="117"/>
      <c r="B15" s="45"/>
      <c r="C15" s="88"/>
      <c r="D15" s="120"/>
      <c r="E15" s="6" t="s">
        <v>33</v>
      </c>
      <c r="F15" s="16">
        <v>0.98</v>
      </c>
      <c r="G15" s="17" t="s">
        <v>40</v>
      </c>
      <c r="H15" s="24">
        <v>47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76"/>
    </row>
    <row r="16" spans="1:20" s="3" customFormat="1" ht="15.75" customHeight="1" thickTop="1" x14ac:dyDescent="0.2">
      <c r="A16" s="117"/>
      <c r="B16" s="45"/>
      <c r="C16" s="42" t="s">
        <v>41</v>
      </c>
      <c r="D16" s="90" t="s">
        <v>42</v>
      </c>
      <c r="E16" s="106" t="s">
        <v>40</v>
      </c>
      <c r="F16" s="107"/>
      <c r="G16" s="108"/>
      <c r="H16" s="7">
        <v>47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32">
        <v>0</v>
      </c>
      <c r="T16" s="70">
        <f>IFERROR(SUM(H17:S17)/SUM(H16:S16),0)</f>
        <v>94.914893617021278</v>
      </c>
    </row>
    <row r="17" spans="1:20" s="3" customFormat="1" ht="33.75" x14ac:dyDescent="0.2">
      <c r="A17" s="102"/>
      <c r="B17" s="46"/>
      <c r="C17" s="43"/>
      <c r="D17" s="118"/>
      <c r="E17" s="6" t="s">
        <v>33</v>
      </c>
      <c r="F17" s="6" t="s">
        <v>43</v>
      </c>
      <c r="G17" s="17" t="s">
        <v>44</v>
      </c>
      <c r="H17" s="24">
        <v>4461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71"/>
    </row>
    <row r="18" spans="1:20" s="3" customFormat="1" ht="9" customHeight="1" thickBo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36"/>
    </row>
    <row r="19" spans="1:20" s="3" customFormat="1" ht="15" customHeight="1" thickTop="1" x14ac:dyDescent="0.2">
      <c r="A19" s="47">
        <v>3</v>
      </c>
      <c r="B19" s="44" t="s">
        <v>45</v>
      </c>
      <c r="C19" s="95" t="s">
        <v>46</v>
      </c>
      <c r="D19" s="89" t="s">
        <v>47</v>
      </c>
      <c r="E19" s="72" t="s">
        <v>48</v>
      </c>
      <c r="F19" s="73"/>
      <c r="G19" s="74"/>
      <c r="H19" s="27"/>
      <c r="I19" s="27"/>
      <c r="J19" s="27"/>
      <c r="K19" s="27">
        <v>2</v>
      </c>
      <c r="L19" s="27"/>
      <c r="M19" s="27"/>
      <c r="N19" s="27">
        <v>2</v>
      </c>
      <c r="O19" s="27"/>
      <c r="P19" s="27"/>
      <c r="Q19" s="27"/>
      <c r="R19" s="7"/>
      <c r="S19" s="32"/>
      <c r="T19" s="70">
        <f>IFERROR(SUM(H20:S20)/SUM(H19:S19),0)*10</f>
        <v>99.950000000000017</v>
      </c>
    </row>
    <row r="20" spans="1:20" s="3" customFormat="1" ht="15" customHeight="1" x14ac:dyDescent="0.2">
      <c r="A20" s="91"/>
      <c r="B20" s="45"/>
      <c r="C20" s="96"/>
      <c r="D20" s="90"/>
      <c r="E20" s="81" t="s">
        <v>49</v>
      </c>
      <c r="F20" s="82"/>
      <c r="G20" s="83"/>
      <c r="H20" s="41">
        <f t="shared" ref="H20:J20" si="1">SUM(H21:H22)</f>
        <v>0</v>
      </c>
      <c r="I20" s="41">
        <f t="shared" si="1"/>
        <v>0</v>
      </c>
      <c r="J20" s="41">
        <f t="shared" si="1"/>
        <v>0</v>
      </c>
      <c r="K20" s="41">
        <f>SUM(K21:K22)</f>
        <v>19.98</v>
      </c>
      <c r="L20" s="41">
        <f t="shared" ref="L20:S20" si="2">SUM(L21:L22)</f>
        <v>0</v>
      </c>
      <c r="M20" s="41">
        <f t="shared" si="2"/>
        <v>0</v>
      </c>
      <c r="N20" s="41">
        <f t="shared" si="2"/>
        <v>20</v>
      </c>
      <c r="O20" s="41">
        <f t="shared" si="2"/>
        <v>0</v>
      </c>
      <c r="P20" s="41">
        <f t="shared" si="2"/>
        <v>0</v>
      </c>
      <c r="Q20" s="41">
        <f t="shared" si="2"/>
        <v>0</v>
      </c>
      <c r="R20" s="41">
        <f t="shared" si="2"/>
        <v>0</v>
      </c>
      <c r="S20" s="41">
        <f t="shared" si="2"/>
        <v>0</v>
      </c>
      <c r="T20" s="71"/>
    </row>
    <row r="21" spans="1:20" s="3" customFormat="1" ht="16.899999999999999" customHeight="1" x14ac:dyDescent="0.2">
      <c r="A21" s="91"/>
      <c r="B21" s="45"/>
      <c r="C21" s="96"/>
      <c r="D21" s="90"/>
      <c r="E21" s="109" t="s">
        <v>33</v>
      </c>
      <c r="F21" s="109" t="s">
        <v>43</v>
      </c>
      <c r="G21" s="19" t="s">
        <v>34</v>
      </c>
      <c r="H21" s="38">
        <v>0</v>
      </c>
      <c r="I21" s="38">
        <v>0</v>
      </c>
      <c r="J21" s="38">
        <v>0</v>
      </c>
      <c r="K21" s="38">
        <v>9.98</v>
      </c>
      <c r="L21" s="38">
        <v>0</v>
      </c>
      <c r="M21" s="38">
        <v>0</v>
      </c>
      <c r="N21" s="38">
        <v>10</v>
      </c>
      <c r="O21" s="38">
        <v>0</v>
      </c>
      <c r="P21" s="38">
        <v>0</v>
      </c>
      <c r="Q21" s="38">
        <v>0</v>
      </c>
      <c r="R21" s="38">
        <v>0</v>
      </c>
      <c r="S21" s="39">
        <v>0</v>
      </c>
      <c r="T21" s="71"/>
    </row>
    <row r="22" spans="1:20" s="3" customFormat="1" ht="15" customHeight="1" x14ac:dyDescent="0.2">
      <c r="A22" s="91"/>
      <c r="B22" s="45"/>
      <c r="C22" s="96"/>
      <c r="D22" s="90"/>
      <c r="E22" s="110"/>
      <c r="F22" s="110"/>
      <c r="G22" s="19" t="s">
        <v>35</v>
      </c>
      <c r="H22" s="38">
        <v>0</v>
      </c>
      <c r="I22" s="38">
        <v>0</v>
      </c>
      <c r="J22" s="38">
        <v>0</v>
      </c>
      <c r="K22" s="38">
        <v>10</v>
      </c>
      <c r="L22" s="38">
        <v>0</v>
      </c>
      <c r="M22" s="38">
        <v>0</v>
      </c>
      <c r="N22" s="38">
        <v>10</v>
      </c>
      <c r="O22" s="38">
        <v>0</v>
      </c>
      <c r="P22" s="38">
        <v>0</v>
      </c>
      <c r="Q22" s="38">
        <v>0</v>
      </c>
      <c r="R22" s="38">
        <v>0</v>
      </c>
      <c r="S22" s="39">
        <v>0</v>
      </c>
      <c r="T22" s="71"/>
    </row>
    <row r="23" spans="1:20" s="3" customFormat="1" ht="9" customHeight="1" thickBot="1" x14ac:dyDescent="0.25">
      <c r="A23" s="84"/>
      <c r="B23" s="85"/>
      <c r="C23" s="85"/>
      <c r="D23" s="85"/>
      <c r="E23" s="85"/>
      <c r="F23" s="85"/>
      <c r="G23" s="8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37"/>
    </row>
    <row r="24" spans="1:20" s="3" customFormat="1" ht="13.15" customHeight="1" thickTop="1" x14ac:dyDescent="0.2">
      <c r="A24" s="101">
        <v>4</v>
      </c>
      <c r="B24" s="44" t="s">
        <v>50</v>
      </c>
      <c r="C24" s="49" t="s">
        <v>51</v>
      </c>
      <c r="D24" s="99" t="s">
        <v>52</v>
      </c>
      <c r="E24" s="72" t="s">
        <v>53</v>
      </c>
      <c r="F24" s="73"/>
      <c r="G24" s="74"/>
      <c r="H24" s="121">
        <v>3</v>
      </c>
      <c r="I24" s="121">
        <v>2</v>
      </c>
      <c r="J24" s="121">
        <v>0</v>
      </c>
      <c r="K24" s="121">
        <v>0</v>
      </c>
      <c r="L24" s="121">
        <v>0</v>
      </c>
      <c r="M24" s="121">
        <v>0</v>
      </c>
      <c r="N24" s="121">
        <v>1</v>
      </c>
      <c r="O24" s="121">
        <v>0</v>
      </c>
      <c r="P24" s="20">
        <v>0</v>
      </c>
      <c r="Q24" s="20">
        <v>1</v>
      </c>
      <c r="R24" s="20">
        <v>1</v>
      </c>
      <c r="S24" s="34">
        <v>1</v>
      </c>
      <c r="T24" s="75">
        <f>IFERROR(SUM(H25:S25)/SUM(H24:S24),0)</f>
        <v>1</v>
      </c>
    </row>
    <row r="25" spans="1:20" s="3" customFormat="1" ht="36" customHeight="1" x14ac:dyDescent="0.2">
      <c r="A25" s="102"/>
      <c r="B25" s="46"/>
      <c r="C25" s="50"/>
      <c r="D25" s="100"/>
      <c r="E25" s="6" t="s">
        <v>54</v>
      </c>
      <c r="F25" s="25">
        <v>1</v>
      </c>
      <c r="G25" s="18" t="s">
        <v>55</v>
      </c>
      <c r="H25" s="24">
        <v>3</v>
      </c>
      <c r="I25" s="24">
        <v>2</v>
      </c>
      <c r="J25" s="24">
        <v>0</v>
      </c>
      <c r="K25" s="24">
        <v>0</v>
      </c>
      <c r="L25" s="24">
        <v>0</v>
      </c>
      <c r="M25" s="24">
        <v>0</v>
      </c>
      <c r="N25" s="24">
        <v>1</v>
      </c>
      <c r="O25" s="24">
        <v>0</v>
      </c>
      <c r="P25" s="24">
        <v>0</v>
      </c>
      <c r="Q25" s="24">
        <v>1</v>
      </c>
      <c r="R25" s="24">
        <v>1</v>
      </c>
      <c r="S25" s="24">
        <v>1</v>
      </c>
      <c r="T25" s="76"/>
    </row>
    <row r="26" spans="1:20" s="3" customFormat="1" ht="9" customHeight="1" thickBot="1" x14ac:dyDescent="0.25">
      <c r="A26" s="84"/>
      <c r="B26" s="85"/>
      <c r="C26" s="85"/>
      <c r="D26" s="85"/>
      <c r="E26" s="85"/>
      <c r="F26" s="85"/>
      <c r="G26" s="85"/>
      <c r="H26" s="26"/>
      <c r="I26" s="26"/>
      <c r="J26" s="26"/>
      <c r="K26" s="26"/>
      <c r="L26" s="26"/>
      <c r="M26" s="26"/>
      <c r="N26" s="26"/>
      <c r="O26" s="26"/>
      <c r="P26" s="21"/>
      <c r="Q26" s="21"/>
      <c r="R26" s="21"/>
      <c r="S26" s="21"/>
      <c r="T26" s="37"/>
    </row>
    <row r="27" spans="1:20" s="3" customFormat="1" ht="15" customHeight="1" thickTop="1" x14ac:dyDescent="0.2">
      <c r="A27" s="47">
        <v>5</v>
      </c>
      <c r="B27" s="44" t="s">
        <v>56</v>
      </c>
      <c r="C27" s="49" t="s">
        <v>57</v>
      </c>
      <c r="D27" s="99" t="s">
        <v>58</v>
      </c>
      <c r="E27" s="72" t="s">
        <v>59</v>
      </c>
      <c r="F27" s="73"/>
      <c r="G27" s="74"/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/>
      <c r="P27" s="20"/>
      <c r="Q27" s="20"/>
      <c r="R27" s="20"/>
      <c r="S27" s="34"/>
      <c r="T27" s="75">
        <f>IFERROR((SUM(H28:S28)/SUM(H27:S27)),0)</f>
        <v>1</v>
      </c>
    </row>
    <row r="28" spans="1:20" s="3" customFormat="1" ht="36" customHeight="1" x14ac:dyDescent="0.2">
      <c r="A28" s="48"/>
      <c r="B28" s="46"/>
      <c r="C28" s="50"/>
      <c r="D28" s="100"/>
      <c r="E28" s="6" t="s">
        <v>60</v>
      </c>
      <c r="F28" s="25">
        <v>1</v>
      </c>
      <c r="G28" s="18" t="s">
        <v>55</v>
      </c>
      <c r="H28" s="24">
        <v>0</v>
      </c>
      <c r="I28" s="24">
        <v>0</v>
      </c>
      <c r="J28" s="24">
        <v>0</v>
      </c>
      <c r="K28" s="24">
        <v>0</v>
      </c>
      <c r="L28" s="24">
        <v>1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76"/>
    </row>
    <row r="30" spans="1:20" ht="30" customHeight="1" x14ac:dyDescent="0.2">
      <c r="F30" s="94" t="s">
        <v>61</v>
      </c>
      <c r="G30" s="94"/>
      <c r="H30" s="94"/>
      <c r="I30" s="94"/>
    </row>
    <row r="31" spans="1:20" ht="30" customHeight="1" x14ac:dyDescent="0.2">
      <c r="F31" s="11"/>
      <c r="G31" s="12" t="s">
        <v>62</v>
      </c>
      <c r="H31" s="12"/>
    </row>
    <row r="32" spans="1:20" ht="30" customHeight="1" x14ac:dyDescent="0.2">
      <c r="F32" s="13"/>
      <c r="G32" s="12" t="s">
        <v>63</v>
      </c>
      <c r="H32" s="12"/>
    </row>
    <row r="33" spans="1:15" ht="30.75" customHeight="1" x14ac:dyDescent="0.2">
      <c r="F33" s="14"/>
      <c r="G33" s="12" t="s">
        <v>64</v>
      </c>
      <c r="H33" s="12"/>
    </row>
    <row r="34" spans="1:15" ht="23.25" customHeight="1" thickBot="1" x14ac:dyDescent="0.25"/>
    <row r="35" spans="1:15" ht="17.25" thickTop="1" thickBot="1" x14ac:dyDescent="0.25">
      <c r="A35" s="97" t="s">
        <v>65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8"/>
      <c r="M35" s="29"/>
      <c r="N35" s="29"/>
      <c r="O35" s="29"/>
    </row>
    <row r="36" spans="1:15" ht="17.25" thickTop="1" thickBot="1" x14ac:dyDescent="0.25">
      <c r="A36" s="111" t="s">
        <v>66</v>
      </c>
      <c r="B36" s="111"/>
      <c r="C36" s="111"/>
      <c r="D36" s="111"/>
      <c r="E36" s="111"/>
      <c r="F36" s="112"/>
      <c r="G36" s="113" t="s">
        <v>67</v>
      </c>
      <c r="H36" s="111"/>
      <c r="I36" s="111"/>
      <c r="J36" s="111"/>
      <c r="K36" s="111"/>
      <c r="L36" s="112"/>
      <c r="M36" s="29"/>
      <c r="N36" s="29"/>
      <c r="O36" s="29"/>
    </row>
    <row r="37" spans="1:15" ht="31.15" customHeight="1" thickTop="1" thickBot="1" x14ac:dyDescent="0.25">
      <c r="A37" s="114" t="s">
        <v>68</v>
      </c>
      <c r="B37" s="115"/>
      <c r="C37" s="115"/>
      <c r="D37" s="115"/>
      <c r="E37" s="115"/>
      <c r="F37" s="116"/>
      <c r="G37" s="114"/>
      <c r="H37" s="115"/>
      <c r="I37" s="115"/>
      <c r="J37" s="115"/>
      <c r="K37" s="115"/>
      <c r="L37" s="116"/>
      <c r="M37" s="30"/>
      <c r="N37" s="30"/>
      <c r="O37" s="30"/>
    </row>
    <row r="38" spans="1:15" ht="30" customHeight="1" thickTop="1" x14ac:dyDescent="0.2">
      <c r="A38" s="103" t="s">
        <v>69</v>
      </c>
      <c r="B38" s="103"/>
      <c r="C38" s="103"/>
      <c r="D38" s="103"/>
      <c r="E38" s="103"/>
      <c r="F38" s="103"/>
      <c r="G38" s="104"/>
      <c r="H38" s="104"/>
      <c r="I38" s="104"/>
      <c r="J38" s="104"/>
      <c r="K38" s="104"/>
      <c r="L38" s="104"/>
    </row>
  </sheetData>
  <mergeCells count="62">
    <mergeCell ref="A38:F38"/>
    <mergeCell ref="G38:L38"/>
    <mergeCell ref="D9:D12"/>
    <mergeCell ref="A23:S23"/>
    <mergeCell ref="E16:G16"/>
    <mergeCell ref="F21:F22"/>
    <mergeCell ref="E21:E22"/>
    <mergeCell ref="E20:G20"/>
    <mergeCell ref="A36:F36"/>
    <mergeCell ref="G36:L36"/>
    <mergeCell ref="A37:F37"/>
    <mergeCell ref="G37:L37"/>
    <mergeCell ref="A14:A17"/>
    <mergeCell ref="D16:D17"/>
    <mergeCell ref="E14:G14"/>
    <mergeCell ref="D14:D15"/>
    <mergeCell ref="T27:T28"/>
    <mergeCell ref="F30:I30"/>
    <mergeCell ref="C19:C22"/>
    <mergeCell ref="A19:A22"/>
    <mergeCell ref="A35:L35"/>
    <mergeCell ref="A26:G26"/>
    <mergeCell ref="D24:D25"/>
    <mergeCell ref="C24:C25"/>
    <mergeCell ref="B24:B25"/>
    <mergeCell ref="A24:A25"/>
    <mergeCell ref="D27:D28"/>
    <mergeCell ref="E27:G27"/>
    <mergeCell ref="E19:G19"/>
    <mergeCell ref="T16:T17"/>
    <mergeCell ref="E24:G24"/>
    <mergeCell ref="T24:T25"/>
    <mergeCell ref="T19:T22"/>
    <mergeCell ref="E9:G9"/>
    <mergeCell ref="T9:T12"/>
    <mergeCell ref="F11:F12"/>
    <mergeCell ref="E11:E12"/>
    <mergeCell ref="E10:G10"/>
    <mergeCell ref="A13:S13"/>
    <mergeCell ref="C14:C15"/>
    <mergeCell ref="T14:T15"/>
    <mergeCell ref="D19:D22"/>
    <mergeCell ref="A9:A12"/>
    <mergeCell ref="B9:B12"/>
    <mergeCell ref="C9:C12"/>
    <mergeCell ref="A1:T1"/>
    <mergeCell ref="A4:T4"/>
    <mergeCell ref="T6:T8"/>
    <mergeCell ref="D7:G7"/>
    <mergeCell ref="A6:A8"/>
    <mergeCell ref="B6:G6"/>
    <mergeCell ref="B7:C7"/>
    <mergeCell ref="P7:S7"/>
    <mergeCell ref="P6:S6"/>
    <mergeCell ref="H7:O7"/>
    <mergeCell ref="A2:S2"/>
    <mergeCell ref="C16:C17"/>
    <mergeCell ref="B14:B17"/>
    <mergeCell ref="B19:B22"/>
    <mergeCell ref="A27:A28"/>
    <mergeCell ref="B27:B28"/>
    <mergeCell ref="C27:C28"/>
  </mergeCells>
  <phoneticPr fontId="21" type="noConversion"/>
  <conditionalFormatting sqref="T18 T26 T13 T23">
    <cfRule type="dataBar" priority="17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{8FD4965A-32E8-44EF-B786-5DEAE7AFA76F}</x14:id>
        </ext>
      </extLst>
    </cfRule>
  </conditionalFormatting>
  <conditionalFormatting sqref="H25:S25">
    <cfRule type="colorScale" priority="22">
      <colorScale>
        <cfvo type="num" val="$P$24"/>
        <cfvo type="num" val="$P$24"/>
        <color rgb="FFE98BD7"/>
        <color rgb="FF950054"/>
      </colorScale>
    </cfRule>
    <cfRule type="colorScale" priority="23">
      <colorScale>
        <cfvo type="num" val="&quot;&lt;$H$27&quot;"/>
        <cfvo type="num" val="$P$24"/>
        <color rgb="FFE98BD7"/>
        <color rgb="FF950054"/>
      </colorScale>
    </cfRule>
    <cfRule type="colorScale" priority="24">
      <colorScale>
        <cfvo type="num" val="&quot;&lt;$H$27&quot;"/>
        <cfvo type="num" val="$P$24"/>
        <color rgb="FFFF7128"/>
        <color rgb="FF950054"/>
      </colorScale>
    </cfRule>
  </conditionalFormatting>
  <conditionalFormatting sqref="H28:S28">
    <cfRule type="colorScale" priority="21">
      <colorScale>
        <cfvo type="num" val="$P$27"/>
        <cfvo type="num" val="$P$27"/>
        <color rgb="FFE98BD7"/>
        <color rgb="FF950054"/>
      </colorScale>
    </cfRule>
  </conditionalFormatting>
  <conditionalFormatting sqref="T9">
    <cfRule type="cellIs" dxfId="15" priority="18" operator="greaterThan">
      <formula>95%</formula>
    </cfRule>
    <cfRule type="cellIs" dxfId="14" priority="19" operator="greaterThanOrEqual">
      <formula>90%</formula>
    </cfRule>
    <cfRule type="cellIs" dxfId="13" priority="20" operator="lessThan">
      <formula>89.99%</formula>
    </cfRule>
  </conditionalFormatting>
  <conditionalFormatting sqref="T14">
    <cfRule type="cellIs" dxfId="12" priority="15" operator="greaterThanOrEqual">
      <formula>100%</formula>
    </cfRule>
    <cfRule type="cellIs" dxfId="11" priority="16" operator="greaterThanOrEqual">
      <formula>98%</formula>
    </cfRule>
    <cfRule type="cellIs" dxfId="10" priority="17" operator="lessThan">
      <formula>97.99%</formula>
    </cfRule>
  </conditionalFormatting>
  <conditionalFormatting sqref="T24">
    <cfRule type="cellIs" dxfId="9" priority="12" operator="greaterThanOrEqual">
      <formula>100%</formula>
    </cfRule>
    <cfRule type="cellIs" dxfId="8" priority="14" operator="lessThan">
      <formula>99.99%</formula>
    </cfRule>
  </conditionalFormatting>
  <conditionalFormatting sqref="T27">
    <cfRule type="cellIs" dxfId="7" priority="9" operator="greaterThanOrEqual">
      <formula>100%</formula>
    </cfRule>
    <cfRule type="cellIs" dxfId="6" priority="11" operator="lessThan">
      <formula>99.99%</formula>
    </cfRule>
  </conditionalFormatting>
  <conditionalFormatting sqref="T19">
    <cfRule type="cellIs" dxfId="5" priority="6" operator="greaterThan">
      <formula>90</formula>
    </cfRule>
    <cfRule type="cellIs" dxfId="4" priority="7" operator="greaterThanOrEqual">
      <formula>80</formula>
    </cfRule>
    <cfRule type="cellIs" dxfId="3" priority="8" operator="lessThan">
      <formula>79.99</formula>
    </cfRule>
  </conditionalFormatting>
  <conditionalFormatting sqref="T16">
    <cfRule type="cellIs" dxfId="2" priority="3" operator="greaterThan">
      <formula>90</formula>
    </cfRule>
    <cfRule type="cellIs" dxfId="1" priority="4" operator="greaterThanOrEqual">
      <formula>80</formula>
    </cfRule>
    <cfRule type="cellIs" dxfId="0" priority="5" operator="lessThan">
      <formula>79.99</formula>
    </cfRule>
  </conditionalFormatting>
  <conditionalFormatting sqref="H15:S15">
    <cfRule type="colorScale" priority="2">
      <colorScale>
        <cfvo type="num" val="$P$27"/>
        <cfvo type="num" val="$P$27"/>
        <color rgb="FFE98BD7"/>
        <color rgb="FF950054"/>
      </colorScale>
    </cfRule>
  </conditionalFormatting>
  <conditionalFormatting sqref="H17:S17">
    <cfRule type="colorScale" priority="1">
      <colorScale>
        <cfvo type="num" val="$P$27"/>
        <cfvo type="num" val="$P$27"/>
        <color rgb="FFE98BD7"/>
        <color rgb="FF950054"/>
      </colorScale>
    </cfRule>
  </conditionalFormatting>
  <dataValidations count="1">
    <dataValidation showDropDown="1" showInputMessage="1" showErrorMessage="1" sqref="F15:F17 F11:F12 F24:F25 F27:F28 F21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4" orientation="landscape" r:id="rId1"/>
  <rowBreaks count="1" manualBreakCount="1">
    <brk id="33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D4965A-32E8-44EF-B786-5DEAE7AFA7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T18 T26 T13 T23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85E0A-896A-4DE9-8F71-746092AC2565}">
  <ds:schemaRefs>
    <ds:schemaRef ds:uri="http://schemas.microsoft.com/office/2006/metadata/properties"/>
    <ds:schemaRef ds:uri="http://schemas.microsoft.com/office/infopath/2007/PartnerControls"/>
    <ds:schemaRef ds:uri="d4ea72f7-698a-4710-9b83-5c5b7609dc8a"/>
  </ds:schemaRefs>
</ds:datastoreItem>
</file>

<file path=customXml/itemProps2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Apoyo</vt:lpstr>
      <vt:lpstr>'Proceso de Apoyo'!Títulos_a_imprimir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123</cp:lastModifiedBy>
  <cp:revision/>
  <dcterms:created xsi:type="dcterms:W3CDTF">2017-02-09T16:44:50Z</dcterms:created>
  <dcterms:modified xsi:type="dcterms:W3CDTF">2024-05-13T21:26:04Z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